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Sheet 1" sheetId="1" r:id="rId4"/>
  </sheets>
</workbook>
</file>

<file path=xl/sharedStrings.xml><?xml version="1.0" encoding="utf-8"?>
<sst xmlns="http://schemas.openxmlformats.org/spreadsheetml/2006/main" uniqueCount="32">
  <si>
    <t>Table 1</t>
  </si>
  <si>
    <t>SCENARIO 1</t>
  </si>
  <si>
    <t>SCENARIO 2</t>
  </si>
  <si>
    <t>SCENARIO 3</t>
  </si>
  <si>
    <t>SCENARIO 4</t>
  </si>
  <si>
    <t>SCENARIO 5</t>
  </si>
  <si>
    <t>SCENARIO 6</t>
  </si>
  <si>
    <t xml:space="preserve">If you have a digital camera and get the entry level Negative Supply VS sending to a lab  </t>
  </si>
  <si>
    <t xml:space="preserve">If you have a digital camera and get the entry level Negative Supply setup compared to its closest competitor (Skier Sunray Copy Box) </t>
  </si>
  <si>
    <t>If you have a digital camera and get the entry level Negative Supply film carrier AND you hate yourself AND you want to spend your life fighting with negative SO you compare with the janky flimsy film holders</t>
  </si>
  <si>
    <t>If you have a digital camera and go all in with Negative Supply and get the top of the line VS sending to a lab</t>
  </si>
  <si>
    <t xml:space="preserve">If you dont own a digital camera or macro lens but you buy a relatively nice high MP camera (A7R) and a vintage macro lens and adapter </t>
  </si>
  <si>
    <t>If you own a mirrorless digital camera but need a macro lens</t>
  </si>
  <si>
    <t xml:space="preserve">Negative supply mark 1 carrier </t>
  </si>
  <si>
    <t xml:space="preserve">Negative supply 4 x 5 basic light </t>
  </si>
  <si>
    <t xml:space="preserve">Negative supply film married MK1 + pro mount </t>
  </si>
  <si>
    <t>Manfrotto clamp</t>
  </si>
  <si>
    <t>Piece of pipe</t>
  </si>
  <si>
    <t>Piece of melamine board</t>
  </si>
  <si>
    <t>Plumbing base</t>
  </si>
  <si>
    <t>4 pieces of felt</t>
  </si>
  <si>
    <t>A7rii</t>
  </si>
  <si>
    <t>Macro Lens</t>
  </si>
  <si>
    <t xml:space="preserve">Macro lens adapter </t>
  </si>
  <si>
    <t xml:space="preserve">Negative scanner pro </t>
  </si>
  <si>
    <t>Something to hold negatives.</t>
  </si>
  <si>
    <t>N/A</t>
  </si>
  <si>
    <t>NA</t>
  </si>
  <si>
    <t>Price per scan at a lab</t>
  </si>
  <si>
    <t xml:space="preserve">Nuber of rolls of films to pay for the negative supply system @$15.00 per scan vs the comparison </t>
  </si>
  <si>
    <t>Number of rolls compared to some other DSLR scanning system</t>
  </si>
  <si>
    <t xml:space="preserve">TOTAL Real World Cost </t>
  </si>
</sst>
</file>

<file path=xl/styles.xml><?xml version="1.0" encoding="utf-8"?>
<styleSheet xmlns="http://schemas.openxmlformats.org/spreadsheetml/2006/main">
  <numFmts count="2">
    <numFmt numFmtId="0" formatCode="General"/>
    <numFmt numFmtId="59" formatCode="&quot;$&quot;0.00"/>
  </numFmts>
  <fonts count="3">
    <font>
      <sz val="10"/>
      <color indexed="8"/>
      <name val="Helvetica Neue"/>
    </font>
    <font>
      <sz val="12"/>
      <color indexed="8"/>
      <name val="Helvetica Neue"/>
    </font>
    <font>
      <b val="1"/>
      <sz val="10"/>
      <color indexed="8"/>
      <name val="Helvetica Neue"/>
    </font>
  </fonts>
  <fills count="4">
    <fill>
      <patternFill patternType="none"/>
    </fill>
    <fill>
      <patternFill patternType="gray125"/>
    </fill>
    <fill>
      <patternFill patternType="solid">
        <fgColor indexed="9"/>
        <bgColor auto="1"/>
      </patternFill>
    </fill>
    <fill>
      <patternFill patternType="solid">
        <fgColor indexed="12"/>
        <bgColor auto="1"/>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top" wrapText="1"/>
    </xf>
  </cellStyleXfs>
  <cellXfs count="20">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center" vertical="center"/>
    </xf>
    <xf numFmtId="0" fontId="2" fillId="2" borderId="1" applyNumberFormat="0" applyFont="1" applyFill="1" applyBorder="1" applyAlignment="1" applyProtection="0">
      <alignment vertical="top" wrapText="1"/>
    </xf>
    <xf numFmtId="49" fontId="2" fillId="2" borderId="1" applyNumberFormat="1" applyFont="1" applyFill="1" applyBorder="1" applyAlignment="1" applyProtection="0">
      <alignment vertical="top" wrapText="1"/>
    </xf>
    <xf numFmtId="0" fontId="2" fillId="3" borderId="2" applyNumberFormat="0" applyFont="1" applyFill="1" applyBorder="1" applyAlignment="1" applyProtection="0">
      <alignment vertical="top" wrapText="1"/>
    </xf>
    <xf numFmtId="49" fontId="0" borderId="3" applyNumberFormat="1" applyFont="1" applyFill="0" applyBorder="1" applyAlignment="1" applyProtection="0">
      <alignment vertical="top" wrapText="1"/>
    </xf>
    <xf numFmtId="49" fontId="0" borderId="4" applyNumberFormat="1" applyFont="1" applyFill="0" applyBorder="1" applyAlignment="1" applyProtection="0">
      <alignment vertical="top" wrapText="1"/>
    </xf>
    <xf numFmtId="0" fontId="0" borderId="4" applyNumberFormat="0" applyFont="1" applyFill="0" applyBorder="1" applyAlignment="1" applyProtection="0">
      <alignment vertical="top" wrapText="1"/>
    </xf>
    <xf numFmtId="0" fontId="2" fillId="3" borderId="5" applyNumberFormat="0" applyFont="1" applyFill="1" applyBorder="1" applyAlignment="1" applyProtection="0">
      <alignment vertical="top" wrapText="1"/>
    </xf>
    <xf numFmtId="0" fontId="0" borderId="6" applyNumberFormat="0" applyFont="1" applyFill="0" applyBorder="1" applyAlignment="1" applyProtection="0">
      <alignment vertical="top" wrapText="1"/>
    </xf>
    <xf numFmtId="0" fontId="0" borderId="7" applyNumberFormat="0" applyFont="1" applyFill="0" applyBorder="1" applyAlignment="1" applyProtection="0">
      <alignment vertical="top" wrapText="1"/>
    </xf>
    <xf numFmtId="49" fontId="2" fillId="3" borderId="5" applyNumberFormat="1" applyFont="1" applyFill="1" applyBorder="1" applyAlignment="1" applyProtection="0">
      <alignment vertical="top" wrapText="1"/>
    </xf>
    <xf numFmtId="59" fontId="0" borderId="6" applyNumberFormat="1" applyFont="1" applyFill="0" applyBorder="1" applyAlignment="1" applyProtection="0">
      <alignment vertical="top" wrapText="1"/>
    </xf>
    <xf numFmtId="59" fontId="0" borderId="7" applyNumberFormat="1" applyFont="1" applyFill="0" applyBorder="1" applyAlignment="1" applyProtection="0">
      <alignment vertical="top" wrapText="1"/>
    </xf>
    <xf numFmtId="0" fontId="0" borderId="7" applyNumberFormat="1" applyFont="1" applyFill="0" applyBorder="1" applyAlignment="1" applyProtection="0">
      <alignment vertical="top" wrapText="1"/>
    </xf>
    <xf numFmtId="49" fontId="0" borderId="6" applyNumberFormat="1" applyFont="1" applyFill="0" applyBorder="1" applyAlignment="1" applyProtection="0">
      <alignment vertical="top" wrapText="1"/>
    </xf>
    <xf numFmtId="49" fontId="0" borderId="7" applyNumberFormat="1" applyFont="1" applyFill="0" applyBorder="1" applyAlignment="1" applyProtection="0">
      <alignment vertical="top" wrapText="1"/>
    </xf>
    <xf numFmtId="2" fontId="0" borderId="6" applyNumberFormat="1" applyFont="1" applyFill="0" applyBorder="1" applyAlignment="1" applyProtection="0">
      <alignment vertical="top" wrapText="1"/>
    </xf>
    <xf numFmtId="2" fontId="0" borderId="7" applyNumberFormat="1" applyFont="1" applyFill="0"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2:I23"/>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9" width="16.3516" style="1" customWidth="1"/>
    <col min="10" max="256" width="16.3516" style="1" customWidth="1"/>
  </cols>
  <sheetData>
    <row r="1" ht="27.65" customHeight="1">
      <c r="A1" t="s" s="2">
        <v>0</v>
      </c>
      <c r="B1" s="2"/>
      <c r="C1" s="2"/>
      <c r="D1" s="2"/>
      <c r="E1" s="2"/>
      <c r="F1" s="2"/>
      <c r="G1" s="2"/>
      <c r="H1" s="2"/>
      <c r="I1" s="2"/>
    </row>
    <row r="2" ht="20.25" customHeight="1">
      <c r="A2" s="3"/>
      <c r="B2" t="s" s="4">
        <v>1</v>
      </c>
      <c r="C2" t="s" s="4">
        <v>2</v>
      </c>
      <c r="D2" t="s" s="4">
        <v>3</v>
      </c>
      <c r="E2" t="s" s="4">
        <v>4</v>
      </c>
      <c r="F2" t="s" s="4">
        <v>5</v>
      </c>
      <c r="G2" t="s" s="4">
        <v>6</v>
      </c>
      <c r="H2" s="3"/>
      <c r="I2" s="3"/>
    </row>
    <row r="3" ht="152.25" customHeight="1">
      <c r="A3" s="5"/>
      <c r="B3" t="s" s="6">
        <v>7</v>
      </c>
      <c r="C3" t="s" s="7">
        <v>8</v>
      </c>
      <c r="D3" t="s" s="7">
        <v>9</v>
      </c>
      <c r="E3" t="s" s="7">
        <v>10</v>
      </c>
      <c r="F3" t="s" s="7">
        <v>11</v>
      </c>
      <c r="G3" t="s" s="7">
        <v>12</v>
      </c>
      <c r="H3" s="8"/>
      <c r="I3" s="8"/>
    </row>
    <row r="4" ht="20.05" customHeight="1">
      <c r="A4" s="9"/>
      <c r="B4" s="10"/>
      <c r="C4" s="11"/>
      <c r="D4" s="11"/>
      <c r="E4" s="11"/>
      <c r="F4" s="11"/>
      <c r="G4" s="11"/>
      <c r="H4" s="11"/>
      <c r="I4" s="11"/>
    </row>
    <row r="5" ht="32.05" customHeight="1">
      <c r="A5" t="s" s="12">
        <v>13</v>
      </c>
      <c r="B5" s="13">
        <v>329</v>
      </c>
      <c r="C5" s="14">
        <v>329</v>
      </c>
      <c r="D5" s="14">
        <v>329</v>
      </c>
      <c r="E5" s="14"/>
      <c r="F5" s="14">
        <v>329</v>
      </c>
      <c r="G5" s="14">
        <v>329</v>
      </c>
      <c r="H5" s="11"/>
      <c r="I5" s="11"/>
    </row>
    <row r="6" ht="32.05" customHeight="1">
      <c r="A6" t="s" s="12">
        <v>14</v>
      </c>
      <c r="B6" s="13">
        <v>99</v>
      </c>
      <c r="C6" s="14">
        <v>99</v>
      </c>
      <c r="D6" s="14">
        <v>99</v>
      </c>
      <c r="E6" s="14">
        <v>99</v>
      </c>
      <c r="F6" s="14">
        <v>99</v>
      </c>
      <c r="G6" s="14">
        <v>99</v>
      </c>
      <c r="H6" s="11"/>
      <c r="I6" s="11"/>
    </row>
    <row r="7" ht="44.05" customHeight="1">
      <c r="A7" t="s" s="12">
        <v>15</v>
      </c>
      <c r="B7" s="10"/>
      <c r="C7" s="11"/>
      <c r="D7" s="11"/>
      <c r="E7" s="15">
        <v>499</v>
      </c>
      <c r="F7" s="11"/>
      <c r="G7" s="11"/>
      <c r="H7" s="11"/>
      <c r="I7" s="11"/>
    </row>
    <row r="8" ht="20.05" customHeight="1">
      <c r="A8" t="s" s="12">
        <v>16</v>
      </c>
      <c r="B8" s="13">
        <v>19</v>
      </c>
      <c r="C8" s="14">
        <v>19</v>
      </c>
      <c r="D8" s="14">
        <v>19</v>
      </c>
      <c r="E8" s="14">
        <v>19</v>
      </c>
      <c r="F8" s="14">
        <v>19</v>
      </c>
      <c r="G8" s="14">
        <v>19</v>
      </c>
      <c r="H8" s="11"/>
      <c r="I8" s="11"/>
    </row>
    <row r="9" ht="20.05" customHeight="1">
      <c r="A9" t="s" s="12">
        <v>17</v>
      </c>
      <c r="B9" s="13">
        <v>12.59</v>
      </c>
      <c r="C9" s="14">
        <v>12.59</v>
      </c>
      <c r="D9" s="14">
        <v>12.59</v>
      </c>
      <c r="E9" s="14">
        <v>12.59</v>
      </c>
      <c r="F9" s="14">
        <v>12.59</v>
      </c>
      <c r="G9" s="14">
        <v>12.59</v>
      </c>
      <c r="H9" s="11"/>
      <c r="I9" s="11"/>
    </row>
    <row r="10" ht="32.05" customHeight="1">
      <c r="A10" t="s" s="12">
        <v>18</v>
      </c>
      <c r="B10" s="13">
        <v>4.95</v>
      </c>
      <c r="C10" s="14">
        <v>4.95</v>
      </c>
      <c r="D10" s="14">
        <v>4.95</v>
      </c>
      <c r="E10" s="14">
        <v>4.95</v>
      </c>
      <c r="F10" s="14">
        <v>4.95</v>
      </c>
      <c r="G10" s="14">
        <v>4.95</v>
      </c>
      <c r="H10" s="11"/>
      <c r="I10" s="11"/>
    </row>
    <row r="11" ht="20.05" customHeight="1">
      <c r="A11" t="s" s="12">
        <v>19</v>
      </c>
      <c r="B11" s="13">
        <v>2.25</v>
      </c>
      <c r="C11" s="14">
        <v>2.25</v>
      </c>
      <c r="D11" s="14">
        <v>2.25</v>
      </c>
      <c r="E11" s="14">
        <v>2.25</v>
      </c>
      <c r="F11" s="14">
        <v>2.25</v>
      </c>
      <c r="G11" s="14">
        <v>2.25</v>
      </c>
      <c r="H11" s="11"/>
      <c r="I11" s="11"/>
    </row>
    <row r="12" ht="20.05" customHeight="1">
      <c r="A12" t="s" s="12">
        <v>20</v>
      </c>
      <c r="B12" s="13">
        <v>2</v>
      </c>
      <c r="C12" s="14">
        <v>2</v>
      </c>
      <c r="D12" s="14">
        <v>2</v>
      </c>
      <c r="E12" s="14">
        <v>2</v>
      </c>
      <c r="F12" s="14">
        <v>2</v>
      </c>
      <c r="G12" s="14">
        <v>2</v>
      </c>
      <c r="H12" s="11"/>
      <c r="I12" s="11"/>
    </row>
    <row r="13" ht="20.05" customHeight="1">
      <c r="A13" t="s" s="12">
        <v>21</v>
      </c>
      <c r="B13" s="10"/>
      <c r="C13" s="11"/>
      <c r="D13" s="11"/>
      <c r="E13" s="11"/>
      <c r="F13" s="14">
        <v>516</v>
      </c>
      <c r="G13" s="14"/>
      <c r="H13" s="11"/>
      <c r="I13" s="11"/>
    </row>
    <row r="14" ht="20.05" customHeight="1">
      <c r="A14" t="s" s="12">
        <v>22</v>
      </c>
      <c r="B14" s="10"/>
      <c r="C14" s="11"/>
      <c r="D14" s="11"/>
      <c r="E14" s="11"/>
      <c r="F14" s="14">
        <v>200</v>
      </c>
      <c r="G14" s="14">
        <v>200</v>
      </c>
      <c r="H14" s="11"/>
      <c r="I14" s="11"/>
    </row>
    <row r="15" ht="20.05" customHeight="1">
      <c r="A15" s="9"/>
      <c r="B15" s="10"/>
      <c r="C15" s="11"/>
      <c r="D15" s="11"/>
      <c r="E15" s="11"/>
      <c r="F15" s="11"/>
      <c r="G15" s="11"/>
      <c r="H15" s="11"/>
      <c r="I15" s="11"/>
    </row>
    <row r="16" ht="32.05" customHeight="1">
      <c r="A16" t="s" s="12">
        <v>23</v>
      </c>
      <c r="B16" s="10"/>
      <c r="C16" s="14"/>
      <c r="D16" s="14"/>
      <c r="E16" s="14"/>
      <c r="F16" s="14">
        <v>15</v>
      </c>
      <c r="G16" s="14">
        <v>15</v>
      </c>
      <c r="H16" s="11"/>
      <c r="I16" s="11"/>
    </row>
    <row r="17" ht="32.05" customHeight="1">
      <c r="A17" t="s" s="12">
        <v>24</v>
      </c>
      <c r="B17" s="13">
        <v>99</v>
      </c>
      <c r="C17" s="14">
        <v>99</v>
      </c>
      <c r="D17" s="14">
        <v>99</v>
      </c>
      <c r="E17" s="14">
        <v>99</v>
      </c>
      <c r="F17" s="14">
        <v>99</v>
      </c>
      <c r="G17" s="14">
        <v>99</v>
      </c>
      <c r="H17" s="11"/>
      <c r="I17" s="11"/>
    </row>
    <row r="18" ht="20.05" customHeight="1">
      <c r="A18" s="9"/>
      <c r="B18" s="10"/>
      <c r="C18" s="11"/>
      <c r="D18" s="11"/>
      <c r="E18" s="11"/>
      <c r="F18" s="11"/>
      <c r="G18" s="11"/>
      <c r="H18" s="11"/>
      <c r="I18" s="11"/>
    </row>
    <row r="19" ht="32.05" customHeight="1">
      <c r="A19" t="s" s="12">
        <v>25</v>
      </c>
      <c r="B19" t="s" s="16">
        <v>26</v>
      </c>
      <c r="C19" s="14">
        <v>220</v>
      </c>
      <c r="D19" s="14">
        <v>39</v>
      </c>
      <c r="E19" t="s" s="17">
        <v>27</v>
      </c>
      <c r="F19" t="s" s="17">
        <v>27</v>
      </c>
      <c r="G19" t="s" s="17">
        <v>27</v>
      </c>
      <c r="H19" s="11"/>
      <c r="I19" s="11"/>
    </row>
    <row r="20" ht="32.05" customHeight="1">
      <c r="A20" t="s" s="12">
        <v>28</v>
      </c>
      <c r="B20" s="13">
        <v>15</v>
      </c>
      <c r="C20" s="14">
        <v>15</v>
      </c>
      <c r="D20" s="14">
        <v>15</v>
      </c>
      <c r="E20" s="14">
        <v>15</v>
      </c>
      <c r="F20" s="14">
        <v>15</v>
      </c>
      <c r="G20" s="14">
        <v>15</v>
      </c>
      <c r="H20" s="11"/>
      <c r="I20" s="11"/>
    </row>
    <row r="21" ht="80.05" customHeight="1">
      <c r="A21" t="s" s="12">
        <v>29</v>
      </c>
      <c r="B21" s="18">
        <f>(B6+B8+B9+B10+B11+B12+B5+B17)/B20</f>
        <v>37.85266666666666</v>
      </c>
      <c r="C21" s="19">
        <f>(C5+C6-C19)/C20</f>
        <v>13.86666666666667</v>
      </c>
      <c r="D21" s="19">
        <f>(D5-D19)/D20</f>
        <v>19.33333333333333</v>
      </c>
      <c r="E21" s="19">
        <f>(E6+E7+E8+E9+E10+E11+E12+E17)/E20</f>
        <v>49.18600000000001</v>
      </c>
      <c r="F21" s="19">
        <f>SUM(F5:F19)/F20</f>
        <v>86.586</v>
      </c>
      <c r="G21" s="19">
        <f>SUM(G5:G19)/G20</f>
        <v>52.186</v>
      </c>
      <c r="H21" s="11"/>
      <c r="I21" s="11"/>
    </row>
    <row r="22" ht="19.9" customHeight="1" hidden="1">
      <c r="A22" t="s" s="12">
        <v>30</v>
      </c>
      <c r="B22" s="10">
        <f>(B5+B19)/15</f>
      </c>
      <c r="C22" s="11"/>
      <c r="D22" s="11"/>
      <c r="E22" s="11"/>
      <c r="F22" s="11"/>
      <c r="G22" s="11"/>
      <c r="H22" s="11"/>
      <c r="I22" s="11"/>
    </row>
    <row r="23" ht="32.05" customHeight="1">
      <c r="A23" t="s" s="12">
        <v>31</v>
      </c>
      <c r="B23" s="13">
        <f>B5+B6+B9+B8+B10+B12+B11+B17</f>
        <v>567.79</v>
      </c>
      <c r="C23" s="14">
        <f>SUM(C5,C6,C8,C9,C10,C11,C12,C17)-(C5-C19)</f>
        <v>458.79</v>
      </c>
      <c r="D23" s="14">
        <f>SUM(D5,D6,D8,D9,D10,D11,D12,D17)-(D5-D19)</f>
        <v>277.79</v>
      </c>
      <c r="E23" s="14">
        <f>SUM(E5,E6,E8,E9,E10,E11,E12,E17+E7)</f>
        <v>737.79</v>
      </c>
      <c r="F23" s="14">
        <f>SUM(F5,F6,F8,F9,F10,F11,F12,F17+F5+F13+F14+F16)</f>
        <v>1627.79</v>
      </c>
      <c r="G23" s="14">
        <f>G5+G6+G8+G9+G10+G11+G12+G14+G16+G17</f>
        <v>782.79</v>
      </c>
      <c r="H23" s="11"/>
      <c r="I23" s="11"/>
    </row>
  </sheetData>
  <mergeCells count="1">
    <mergeCell ref="A1:I1"/>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